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明细表" sheetId="1" r:id="rId1"/>
    <sheet name="明细表 (2)" sheetId="2" r:id="rId2"/>
  </sheets>
  <externalReferences>
    <externalReference r:id="rId5"/>
  </externalReferences>
  <definedNames>
    <definedName name="_xlnm.Print_Titles" localSheetId="0">'明细表'!$2:$4</definedName>
    <definedName name="_xlnm.Print_Titles" localSheetId="1">'明细表 (2)'!$2:$4</definedName>
    <definedName name="项目分类">'[1]项目明细分类表'!$A$11:$A$14</definedName>
  </definedNames>
  <calcPr fullCalcOnLoad="1"/>
</workbook>
</file>

<file path=xl/sharedStrings.xml><?xml version="1.0" encoding="utf-8"?>
<sst xmlns="http://schemas.openxmlformats.org/spreadsheetml/2006/main" count="205" uniqueCount="89">
  <si>
    <t>序号</t>
  </si>
  <si>
    <t>项目名称</t>
  </si>
  <si>
    <t>建设地点</t>
  </si>
  <si>
    <t>投入资金规模</t>
  </si>
  <si>
    <t>责任
单位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</si>
  <si>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</si>
  <si>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</si>
  <si>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</si>
  <si>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</si>
  <si>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</si>
  <si>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</si>
  <si>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</si>
  <si>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资金投入总计</t>
  </si>
  <si>
    <t>一、农业农村基础设施建设类项目合计</t>
  </si>
  <si>
    <t>（一）乡村道路</t>
  </si>
  <si>
    <t>各乡镇</t>
  </si>
  <si>
    <t>交通局</t>
  </si>
  <si>
    <t>四级砼道路114.18公里</t>
  </si>
  <si>
    <t>四级砼道路118.9公里</t>
  </si>
  <si>
    <t>四级砼道路4.16公里</t>
  </si>
  <si>
    <t>老颜集乡</t>
  </si>
  <si>
    <t>2019年民权县村组道路建设工程</t>
  </si>
  <si>
    <t>四级砼道路41.2公里</t>
  </si>
  <si>
    <t>（二）农田水利</t>
  </si>
  <si>
    <t>2019年民权县农村饮水安全巩固提升工程</t>
  </si>
  <si>
    <t>水利局</t>
  </si>
  <si>
    <t>2019年民权县农田水利工程</t>
  </si>
  <si>
    <t>（三）农村危房改造</t>
  </si>
  <si>
    <t>住建</t>
  </si>
  <si>
    <t>野岗镇杨堂村道路项目</t>
  </si>
  <si>
    <t>新修3.5米18CM厚水泥路</t>
  </si>
  <si>
    <t>野岗镇</t>
  </si>
  <si>
    <t>杨堂村</t>
  </si>
  <si>
    <t>孙六镇</t>
  </si>
  <si>
    <t>刘炳庄村</t>
  </si>
  <si>
    <t>二、产业发展类项目合计</t>
  </si>
  <si>
    <r>
      <t>（一）2</t>
    </r>
    <r>
      <rPr>
        <b/>
        <sz val="9"/>
        <color indexed="8"/>
        <rFont val="宋体"/>
        <family val="0"/>
      </rPr>
      <t>019年民权县</t>
    </r>
    <r>
      <rPr>
        <b/>
        <sz val="9"/>
        <color indexed="8"/>
        <rFont val="宋体"/>
        <family val="0"/>
      </rPr>
      <t>光伏发电扶贫项目</t>
    </r>
  </si>
  <si>
    <t>发改委</t>
  </si>
  <si>
    <r>
      <t>（二）2</t>
    </r>
    <r>
      <rPr>
        <b/>
        <sz val="9"/>
        <color indexed="8"/>
        <rFont val="宋体"/>
        <family val="0"/>
      </rPr>
      <t>019年民权县</t>
    </r>
    <r>
      <rPr>
        <b/>
        <sz val="9"/>
        <color indexed="8"/>
        <rFont val="宋体"/>
        <family val="0"/>
      </rPr>
      <t>扶贫小额贷款贴息项目</t>
    </r>
  </si>
  <si>
    <r>
      <t>带动全县1</t>
    </r>
    <r>
      <rPr>
        <sz val="9"/>
        <rFont val="宋体"/>
        <family val="0"/>
      </rPr>
      <t>811户贫困户申请小额贷款8846万元</t>
    </r>
  </si>
  <si>
    <t>金融办</t>
  </si>
  <si>
    <t>（四）2019年民权县“雨露计划”技能培训项目</t>
  </si>
  <si>
    <t>扶贫办</t>
  </si>
  <si>
    <t>（五）2018年扶贫车间质保金</t>
  </si>
  <si>
    <t>1000平方米扶贫车间1座</t>
  </si>
  <si>
    <t>孟庄村</t>
  </si>
  <si>
    <t>王桥镇</t>
  </si>
  <si>
    <t>五里河村</t>
  </si>
  <si>
    <t>人和镇、白云寺镇、双塔镇</t>
  </si>
  <si>
    <t>北关镇、程庄镇、褚庙乡、胡集乡、林七乡、绿洲办、庄子镇</t>
  </si>
  <si>
    <t>龙塘镇、王桥镇、野岗镇、王庄寨镇、孙六镇、花园乡、伯党乡</t>
  </si>
  <si>
    <t>新打水源井23眼，压力罐11套，消毒设备28套，日检测设备23套。</t>
  </si>
  <si>
    <r>
      <t>支付2</t>
    </r>
    <r>
      <rPr>
        <sz val="9"/>
        <rFont val="宋体"/>
        <family val="0"/>
      </rPr>
      <t>018年76个扶贫车间质保金</t>
    </r>
  </si>
  <si>
    <t>2018年民权县村组道路</t>
  </si>
  <si>
    <t>四级砼道路63.06公里</t>
  </si>
  <si>
    <t>2019年资金量折合农村四级砼道路171公里</t>
  </si>
  <si>
    <t>第1标段</t>
  </si>
  <si>
    <t>路第2标段</t>
  </si>
  <si>
    <t>第3标段</t>
  </si>
  <si>
    <t>第4标段</t>
  </si>
  <si>
    <t>各乡镇</t>
  </si>
  <si>
    <t>交通局</t>
  </si>
  <si>
    <t>（四）第一书记贫困村修路项目</t>
  </si>
  <si>
    <t>扶贫雨露计划培训3125人</t>
  </si>
  <si>
    <t>新建花园乡赵洪坡村、野岗镇孟庄、白云寺镇等18个乡镇19个贫困村桥梁97座，水闸8座，提灌站5座，沟渠疏浚42.21公里。</t>
  </si>
  <si>
    <t>新建129个贫困村299KW级光伏电站</t>
  </si>
  <si>
    <t>各乡镇</t>
  </si>
  <si>
    <t>花园乡、野岗镇、白云寺镇等18个乡镇</t>
  </si>
  <si>
    <t>赵洪坡村、孟庄村等19个贫困村</t>
  </si>
  <si>
    <t>全县129个贫困村</t>
  </si>
  <si>
    <t>（三）产业扶贫冷库建设项目</t>
  </si>
  <si>
    <t>农牧局</t>
  </si>
  <si>
    <t>（六 ）产业扶贫示范项目</t>
  </si>
  <si>
    <t>砖混结构特色产业扶贫示范点1座</t>
  </si>
  <si>
    <t>王桥镇五里河村扶贫车间就业点</t>
  </si>
  <si>
    <t>野岗镇孟庄村扶贫车间就业点</t>
  </si>
  <si>
    <t>2018年民权县村组道路连通工程（续建）</t>
  </si>
  <si>
    <t>北关镇、白云寺镇</t>
  </si>
  <si>
    <t>四级砼道路3.2公里</t>
  </si>
  <si>
    <t>短期技能补助项目</t>
  </si>
  <si>
    <t>职业教育培训补助项目</t>
  </si>
  <si>
    <r>
      <t>培训8</t>
    </r>
    <r>
      <rPr>
        <sz val="9"/>
        <color indexed="8"/>
        <rFont val="宋体"/>
        <family val="0"/>
      </rPr>
      <t>53人</t>
    </r>
  </si>
  <si>
    <t>培训2272人</t>
  </si>
  <si>
    <t>完成C级-D级4类重点对象1522户危房改造任务</t>
  </si>
  <si>
    <t>孙六镇刘炳庄村道路项目</t>
  </si>
  <si>
    <t>民权县2019年统筹整合资金分配情况表</t>
  </si>
  <si>
    <t>建设内容</t>
  </si>
  <si>
    <t>2019年资金量折合农村四级砼道路171公里</t>
  </si>
  <si>
    <t>附表二：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</si>
</sst>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_ "/>
    <numFmt numFmtId="183" formatCode="0.0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仿宋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color indexed="8"/>
      <name val="仿宋_GB2312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9"/>
      <color theme="1"/>
      <name val="仿宋_GB2312"/>
      <family val="3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sz val="9"/>
      <color indexed="8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9"/>
      <color indexed="8"/>
      <name val="Calibri Light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5" fillId="13" borderId="5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35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vertical="center"/>
    </xf>
    <xf numFmtId="0" fontId="35" fillId="0" borderId="9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6" xfId="41"/>
    <cellStyle name="常规 2" xfId="42"/>
    <cellStyle name="常规 2 10" xfId="43"/>
    <cellStyle name="常规 2 11" xfId="44"/>
    <cellStyle name="常规 2 12" xfId="45"/>
    <cellStyle name="常规 2 2" xfId="46"/>
    <cellStyle name="常规 2 3" xfId="47"/>
    <cellStyle name="常规 2 4" xfId="48"/>
    <cellStyle name="常规 2 5" xfId="49"/>
    <cellStyle name="常规 2 6" xfId="50"/>
    <cellStyle name="常规 2 7" xfId="51"/>
    <cellStyle name="常规 2 8" xfId="52"/>
    <cellStyle name="常规 2 9" xfId="53"/>
    <cellStyle name="常规 27" xfId="54"/>
    <cellStyle name="常规 3" xfId="55"/>
    <cellStyle name="常规 5" xfId="56"/>
    <cellStyle name="常规 6" xfId="57"/>
    <cellStyle name="常规 7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382;&#24180;&#25991;&#20214;\&#33073;&#36139;&#25915;&#22362;\2019&#33073;&#36139;&#25915;&#22362;\&#23454;&#26045;&#26041;&#26696;\Users\Administrator\Documents\WeChat%20Files\c154535858\Files\2018&#25206;&#36139;&#26092;&#25253;\&#20892;&#24320;&#21150;&#26092;&#25253;&#27169;&#26495;2.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P9" sqref="P9"/>
    </sheetView>
  </sheetViews>
  <sheetFormatPr defaultColWidth="9.00390625" defaultRowHeight="14.25"/>
  <cols>
    <col min="1" max="1" width="5.50390625" style="0" customWidth="1"/>
    <col min="2" max="2" width="17.75390625" style="0" customWidth="1"/>
    <col min="3" max="3" width="14.375" style="0" customWidth="1"/>
    <col min="4" max="4" width="12.125" style="0" customWidth="1"/>
    <col min="5" max="5" width="6.625" style="0" customWidth="1"/>
    <col min="6" max="6" width="10.625" style="0" customWidth="1"/>
    <col min="7" max="7" width="9.50390625" style="0" customWidth="1"/>
    <col min="8" max="9" width="9.00390625" style="0" customWidth="1"/>
    <col min="10" max="10" width="8.875" style="0" customWidth="1"/>
    <col min="11" max="11" width="7.50390625" style="0" customWidth="1"/>
  </cols>
  <sheetData>
    <row r="1" ht="30.75" customHeight="1">
      <c r="B1" t="s">
        <v>88</v>
      </c>
    </row>
    <row r="2" spans="1:11" ht="34.5" customHeight="1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.75" customHeight="1">
      <c r="A3" s="47" t="s">
        <v>0</v>
      </c>
      <c r="B3" s="47" t="s">
        <v>1</v>
      </c>
      <c r="C3" s="45" t="s">
        <v>86</v>
      </c>
      <c r="D3" s="47" t="s">
        <v>2</v>
      </c>
      <c r="E3" s="47"/>
      <c r="F3" s="47" t="s">
        <v>3</v>
      </c>
      <c r="G3" s="47"/>
      <c r="H3" s="47"/>
      <c r="I3" s="47"/>
      <c r="J3" s="47"/>
      <c r="K3" s="47" t="s">
        <v>4</v>
      </c>
    </row>
    <row r="4" spans="1:11" ht="27" customHeight="1">
      <c r="A4" s="47"/>
      <c r="B4" s="47"/>
      <c r="C4" s="46"/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47"/>
    </row>
    <row r="5" spans="1:11" ht="19.5" customHeight="1">
      <c r="A5" s="48" t="s">
        <v>12</v>
      </c>
      <c r="B5" s="48"/>
      <c r="C5" s="48"/>
      <c r="D5" s="48"/>
      <c r="E5" s="48"/>
      <c r="F5" s="4">
        <f>F6+F22</f>
        <v>35300</v>
      </c>
      <c r="G5" s="4">
        <f>G6+G22</f>
        <v>16380</v>
      </c>
      <c r="H5" s="4">
        <f>H6+H22</f>
        <v>7215.17</v>
      </c>
      <c r="I5" s="4">
        <f>I6+I22</f>
        <v>2300</v>
      </c>
      <c r="J5" s="4">
        <f>J6+J22</f>
        <v>9404.83</v>
      </c>
      <c r="K5" s="4"/>
    </row>
    <row r="6" spans="1:11" ht="18" customHeight="1">
      <c r="A6" s="49" t="s">
        <v>13</v>
      </c>
      <c r="B6" s="49"/>
      <c r="C6" s="49"/>
      <c r="D6" s="49"/>
      <c r="E6" s="49"/>
      <c r="F6" s="4">
        <f>F7+F15+F18+F19</f>
        <v>20356.83</v>
      </c>
      <c r="G6" s="4">
        <f>G7+G15+G18+G19</f>
        <v>2380</v>
      </c>
      <c r="H6" s="4">
        <f>H7+H15+H18+H19</f>
        <v>6360</v>
      </c>
      <c r="I6" s="4">
        <f>I7+I15+I18+I19</f>
        <v>2300</v>
      </c>
      <c r="J6" s="4">
        <f>J7+J15+J18+J19</f>
        <v>9316.83</v>
      </c>
      <c r="K6" s="22"/>
    </row>
    <row r="7" spans="1:11" ht="28.5" customHeight="1">
      <c r="A7" s="5"/>
      <c r="B7" s="6" t="s">
        <v>14</v>
      </c>
      <c r="C7" s="6">
        <f>SUM(C9:C12)</f>
        <v>0</v>
      </c>
      <c r="D7" s="6">
        <f>SUM(D9:D12)</f>
        <v>0</v>
      </c>
      <c r="E7" s="6">
        <f>SUM(E9:E12)</f>
        <v>0</v>
      </c>
      <c r="F7" s="7">
        <f>SUM(G7:J7)</f>
        <v>13925.26</v>
      </c>
      <c r="G7" s="7">
        <f>G8+G13+G14</f>
        <v>1000</v>
      </c>
      <c r="H7" s="7">
        <f>H8+H13+H14</f>
        <v>4360</v>
      </c>
      <c r="I7" s="7">
        <f>I8+I13+I14</f>
        <v>2300</v>
      </c>
      <c r="J7" s="7">
        <f>J8+J13+J14</f>
        <v>6265.26</v>
      </c>
      <c r="K7" s="5"/>
    </row>
    <row r="8" spans="1:11" ht="39" customHeight="1">
      <c r="A8" s="5">
        <v>1</v>
      </c>
      <c r="B8" s="8" t="s">
        <v>53</v>
      </c>
      <c r="C8" s="29" t="s">
        <v>55</v>
      </c>
      <c r="D8" s="31" t="s">
        <v>60</v>
      </c>
      <c r="E8" s="6"/>
      <c r="F8" s="9">
        <v>1200</v>
      </c>
      <c r="G8" s="7">
        <f>SUM(G9:G12)</f>
        <v>1000</v>
      </c>
      <c r="H8" s="7">
        <f>SUM(H9:H12)</f>
        <v>4205</v>
      </c>
      <c r="I8" s="7">
        <f>SUM(I9:I12)</f>
        <v>2000</v>
      </c>
      <c r="J8" s="7">
        <f>SUM(J9:J12)</f>
        <v>4795</v>
      </c>
      <c r="K8" s="29" t="s">
        <v>61</v>
      </c>
    </row>
    <row r="9" spans="1:11" ht="22.5">
      <c r="A9" s="5">
        <v>1.1</v>
      </c>
      <c r="B9" s="30" t="s">
        <v>56</v>
      </c>
      <c r="C9" s="9" t="s">
        <v>54</v>
      </c>
      <c r="D9" s="8" t="s">
        <v>48</v>
      </c>
      <c r="E9" s="8"/>
      <c r="F9" s="9">
        <f aca="true" t="shared" si="0" ref="F9:F14">SUM(G9:J9)</f>
        <v>1691.8400000000001</v>
      </c>
      <c r="G9" s="9">
        <v>1000</v>
      </c>
      <c r="H9" s="8"/>
      <c r="I9" s="8"/>
      <c r="J9" s="9">
        <v>691.84</v>
      </c>
      <c r="K9" s="8" t="s">
        <v>16</v>
      </c>
    </row>
    <row r="10" spans="1:11" ht="52.5" customHeight="1">
      <c r="A10" s="5">
        <v>1.2</v>
      </c>
      <c r="B10" s="30" t="s">
        <v>57</v>
      </c>
      <c r="C10" s="9" t="s">
        <v>17</v>
      </c>
      <c r="D10" s="8" t="s">
        <v>49</v>
      </c>
      <c r="E10" s="8"/>
      <c r="F10" s="9">
        <f t="shared" si="0"/>
        <v>4161.0599999999995</v>
      </c>
      <c r="G10" s="9"/>
      <c r="H10" s="8">
        <v>3065</v>
      </c>
      <c r="I10" s="8"/>
      <c r="J10" s="9">
        <v>1096.06</v>
      </c>
      <c r="K10" s="8" t="s">
        <v>16</v>
      </c>
    </row>
    <row r="11" spans="1:11" ht="51.75" customHeight="1">
      <c r="A11" s="5">
        <v>1.3</v>
      </c>
      <c r="B11" s="30" t="s">
        <v>58</v>
      </c>
      <c r="C11" s="9" t="s">
        <v>18</v>
      </c>
      <c r="D11" s="25" t="s">
        <v>50</v>
      </c>
      <c r="E11" s="10"/>
      <c r="F11" s="9">
        <f t="shared" si="0"/>
        <v>5917.1</v>
      </c>
      <c r="G11" s="9"/>
      <c r="H11" s="8">
        <v>1140</v>
      </c>
      <c r="I11" s="8">
        <v>2000</v>
      </c>
      <c r="J11" s="9">
        <v>2777.1</v>
      </c>
      <c r="K11" s="8" t="s">
        <v>16</v>
      </c>
    </row>
    <row r="12" spans="1:11" ht="14.25">
      <c r="A12" s="5">
        <v>1.4</v>
      </c>
      <c r="B12" s="30" t="s">
        <v>59</v>
      </c>
      <c r="C12" s="9" t="s">
        <v>19</v>
      </c>
      <c r="D12" s="8" t="s">
        <v>20</v>
      </c>
      <c r="E12" s="8"/>
      <c r="F12" s="9">
        <f t="shared" si="0"/>
        <v>230</v>
      </c>
      <c r="G12" s="9"/>
      <c r="H12" s="8"/>
      <c r="I12" s="8"/>
      <c r="J12" s="9">
        <v>230</v>
      </c>
      <c r="K12" s="8" t="s">
        <v>16</v>
      </c>
    </row>
    <row r="13" spans="1:11" ht="27" customHeight="1">
      <c r="A13" s="5">
        <v>2</v>
      </c>
      <c r="B13" s="8" t="s">
        <v>21</v>
      </c>
      <c r="C13" s="9" t="s">
        <v>22</v>
      </c>
      <c r="D13" s="8" t="s">
        <v>15</v>
      </c>
      <c r="E13" s="8"/>
      <c r="F13" s="9">
        <f t="shared" si="0"/>
        <v>1747.37</v>
      </c>
      <c r="G13" s="9"/>
      <c r="H13" s="8">
        <v>155</v>
      </c>
      <c r="I13" s="8">
        <v>300</v>
      </c>
      <c r="J13" s="9">
        <v>1292.37</v>
      </c>
      <c r="K13" s="8" t="s">
        <v>16</v>
      </c>
    </row>
    <row r="14" spans="1:11" ht="27" customHeight="1">
      <c r="A14" s="5">
        <v>3</v>
      </c>
      <c r="B14" s="8" t="s">
        <v>76</v>
      </c>
      <c r="C14" s="9" t="s">
        <v>78</v>
      </c>
      <c r="D14" s="8" t="s">
        <v>77</v>
      </c>
      <c r="E14" s="8"/>
      <c r="F14" s="9">
        <f t="shared" si="0"/>
        <v>177.89</v>
      </c>
      <c r="G14" s="9"/>
      <c r="H14" s="8"/>
      <c r="I14" s="8"/>
      <c r="J14" s="9">
        <v>177.89</v>
      </c>
      <c r="K14" s="8" t="s">
        <v>16</v>
      </c>
    </row>
    <row r="15" spans="1:11" ht="19.5" customHeight="1">
      <c r="A15" s="5"/>
      <c r="B15" s="6" t="s">
        <v>23</v>
      </c>
      <c r="C15" s="5"/>
      <c r="D15" s="5"/>
      <c r="E15" s="5"/>
      <c r="F15" s="4">
        <f>SUM(F16:F17)</f>
        <v>3280</v>
      </c>
      <c r="G15" s="4">
        <f>SUM(G16:G17)</f>
        <v>1380</v>
      </c>
      <c r="H15" s="4">
        <f>SUM(H16:H17)</f>
        <v>1900</v>
      </c>
      <c r="I15" s="4">
        <f>SUM(I16:I17)</f>
        <v>0</v>
      </c>
      <c r="J15" s="4">
        <f>SUM(J16:J17)</f>
        <v>0</v>
      </c>
      <c r="K15" s="5"/>
    </row>
    <row r="16" spans="1:11" ht="43.5" customHeight="1">
      <c r="A16" s="11">
        <v>1</v>
      </c>
      <c r="B16" s="12" t="s">
        <v>24</v>
      </c>
      <c r="C16" s="26" t="s">
        <v>51</v>
      </c>
      <c r="D16" s="5" t="s">
        <v>66</v>
      </c>
      <c r="E16" s="5"/>
      <c r="F16" s="13">
        <f>SUM(G16:J16)</f>
        <v>1380</v>
      </c>
      <c r="G16" s="14">
        <v>1380</v>
      </c>
      <c r="H16" s="21"/>
      <c r="I16" s="21"/>
      <c r="J16" s="21"/>
      <c r="K16" s="14" t="s">
        <v>25</v>
      </c>
    </row>
    <row r="17" spans="1:11" ht="59.25" customHeight="1">
      <c r="A17" s="11">
        <v>2</v>
      </c>
      <c r="B17" s="15" t="s">
        <v>26</v>
      </c>
      <c r="C17" s="27" t="s">
        <v>64</v>
      </c>
      <c r="D17" s="5" t="s">
        <v>67</v>
      </c>
      <c r="E17" s="5" t="s">
        <v>68</v>
      </c>
      <c r="F17" s="13">
        <f>SUM(G17:J17)</f>
        <v>1900</v>
      </c>
      <c r="G17" s="14"/>
      <c r="H17" s="21">
        <v>1900</v>
      </c>
      <c r="I17" s="21"/>
      <c r="J17" s="21"/>
      <c r="K17" s="14" t="s">
        <v>25</v>
      </c>
    </row>
    <row r="18" spans="1:11" ht="34.5" customHeight="1">
      <c r="A18" s="5"/>
      <c r="B18" s="6" t="s">
        <v>27</v>
      </c>
      <c r="C18" s="39" t="s">
        <v>83</v>
      </c>
      <c r="D18" s="5" t="s">
        <v>15</v>
      </c>
      <c r="E18" s="5"/>
      <c r="F18" s="28">
        <f>SUM(G18:J18)</f>
        <v>3051.57</v>
      </c>
      <c r="G18" s="4">
        <v>0</v>
      </c>
      <c r="H18" s="4">
        <v>0</v>
      </c>
      <c r="I18" s="4">
        <v>0</v>
      </c>
      <c r="J18" s="4">
        <v>3051.57</v>
      </c>
      <c r="K18" s="5" t="s">
        <v>28</v>
      </c>
    </row>
    <row r="19" spans="1:11" ht="22.5">
      <c r="A19" s="11"/>
      <c r="B19" s="16" t="s">
        <v>62</v>
      </c>
      <c r="C19" s="17"/>
      <c r="D19" s="17"/>
      <c r="E19" s="17"/>
      <c r="F19" s="28">
        <f>SUM(G19:J19)</f>
        <v>100</v>
      </c>
      <c r="G19" s="4">
        <f>SUM(G20:G21)</f>
        <v>0</v>
      </c>
      <c r="H19" s="4">
        <f>SUM(H20:H21)</f>
        <v>100</v>
      </c>
      <c r="I19" s="4">
        <f>SUM(I20:I21)</f>
        <v>0</v>
      </c>
      <c r="J19" s="4">
        <f>SUM(J20:J21)</f>
        <v>0</v>
      </c>
      <c r="K19" s="5"/>
    </row>
    <row r="20" spans="1:11" ht="22.5">
      <c r="A20" s="11">
        <v>1</v>
      </c>
      <c r="B20" s="5" t="s">
        <v>29</v>
      </c>
      <c r="C20" s="18" t="s">
        <v>30</v>
      </c>
      <c r="D20" s="5" t="s">
        <v>31</v>
      </c>
      <c r="E20" s="5" t="s">
        <v>32</v>
      </c>
      <c r="F20" s="13">
        <v>50</v>
      </c>
      <c r="G20" s="5"/>
      <c r="H20" s="5">
        <v>50</v>
      </c>
      <c r="I20" s="5"/>
      <c r="J20" s="5"/>
      <c r="K20" s="5" t="s">
        <v>31</v>
      </c>
    </row>
    <row r="21" spans="1:11" ht="22.5">
      <c r="A21" s="11">
        <v>2</v>
      </c>
      <c r="B21" s="40" t="s">
        <v>84</v>
      </c>
      <c r="C21" s="18" t="s">
        <v>30</v>
      </c>
      <c r="D21" s="8" t="s">
        <v>33</v>
      </c>
      <c r="E21" s="8" t="s">
        <v>34</v>
      </c>
      <c r="F21" s="13">
        <v>50</v>
      </c>
      <c r="G21" s="8"/>
      <c r="H21" s="8">
        <v>50</v>
      </c>
      <c r="I21" s="8"/>
      <c r="J21" s="8"/>
      <c r="K21" s="8" t="s">
        <v>33</v>
      </c>
    </row>
    <row r="22" spans="1:11" ht="21" customHeight="1">
      <c r="A22" s="49" t="s">
        <v>35</v>
      </c>
      <c r="B22" s="49"/>
      <c r="C22" s="49"/>
      <c r="D22" s="49"/>
      <c r="E22" s="49"/>
      <c r="F22" s="4">
        <f>F23+F24+F25+F26+F29+F30</f>
        <v>14943.17</v>
      </c>
      <c r="G22" s="4">
        <f>G23+G24+G25+G26+G29+G30</f>
        <v>14000</v>
      </c>
      <c r="H22" s="4">
        <f>H23+H24+H25+H26+H29+H30</f>
        <v>855.17</v>
      </c>
      <c r="I22" s="4">
        <f>I23+I24+I25+I26+I29+I30</f>
        <v>0</v>
      </c>
      <c r="J22" s="4">
        <f>J23+J24+J25+J26+J29+J30</f>
        <v>88</v>
      </c>
      <c r="K22" s="23"/>
    </row>
    <row r="23" spans="1:11" ht="31.5" customHeight="1">
      <c r="A23" s="43" t="s">
        <v>36</v>
      </c>
      <c r="B23" s="44"/>
      <c r="C23" s="32" t="s">
        <v>65</v>
      </c>
      <c r="D23" s="34" t="s">
        <v>66</v>
      </c>
      <c r="E23" s="34" t="s">
        <v>69</v>
      </c>
      <c r="F23" s="4">
        <f>SUM(G23:J23)</f>
        <v>12905</v>
      </c>
      <c r="G23" s="8">
        <v>12905</v>
      </c>
      <c r="H23" s="8"/>
      <c r="I23" s="8"/>
      <c r="J23" s="8"/>
      <c r="K23" s="5" t="s">
        <v>37</v>
      </c>
    </row>
    <row r="24" spans="1:11" ht="50.25" customHeight="1">
      <c r="A24" s="43" t="s">
        <v>38</v>
      </c>
      <c r="B24" s="44"/>
      <c r="C24" s="8" t="s">
        <v>39</v>
      </c>
      <c r="D24" s="8" t="s">
        <v>15</v>
      </c>
      <c r="E24" s="8"/>
      <c r="F24" s="4">
        <f>SUM(G24:J24)</f>
        <v>243.77</v>
      </c>
      <c r="G24" s="8"/>
      <c r="H24" s="8">
        <v>243.77</v>
      </c>
      <c r="I24" s="8"/>
      <c r="J24" s="8"/>
      <c r="K24" s="5" t="s">
        <v>40</v>
      </c>
    </row>
    <row r="25" spans="1:11" s="1" customFormat="1" ht="31.5" customHeight="1">
      <c r="A25" s="50" t="s">
        <v>70</v>
      </c>
      <c r="B25" s="51"/>
      <c r="C25" s="8"/>
      <c r="D25" s="8"/>
      <c r="E25" s="8"/>
      <c r="F25" s="4">
        <v>1095</v>
      </c>
      <c r="G25" s="4">
        <v>1095</v>
      </c>
      <c r="H25" s="4"/>
      <c r="I25" s="4"/>
      <c r="J25" s="4"/>
      <c r="K25" s="8" t="s">
        <v>71</v>
      </c>
    </row>
    <row r="26" spans="1:11" s="1" customFormat="1" ht="43.5" customHeight="1">
      <c r="A26" s="41" t="s">
        <v>41</v>
      </c>
      <c r="B26" s="42"/>
      <c r="C26" s="19" t="s">
        <v>63</v>
      </c>
      <c r="D26" s="5" t="s">
        <v>15</v>
      </c>
      <c r="E26" s="20"/>
      <c r="F26" s="13">
        <f>SUM(G26:J26)</f>
        <v>511.4</v>
      </c>
      <c r="G26" s="21"/>
      <c r="H26" s="24">
        <v>511.4</v>
      </c>
      <c r="I26" s="20"/>
      <c r="J26" s="20"/>
      <c r="K26" s="5" t="s">
        <v>42</v>
      </c>
    </row>
    <row r="27" spans="1:11" s="1" customFormat="1" ht="27.75" customHeight="1">
      <c r="A27" s="35">
        <v>1</v>
      </c>
      <c r="B27" s="36" t="s">
        <v>79</v>
      </c>
      <c r="C27" s="37" t="s">
        <v>81</v>
      </c>
      <c r="D27" s="5" t="s">
        <v>15</v>
      </c>
      <c r="E27" s="20"/>
      <c r="F27" s="24">
        <v>170.6</v>
      </c>
      <c r="G27" s="33"/>
      <c r="H27" s="24">
        <v>170.6</v>
      </c>
      <c r="I27" s="20"/>
      <c r="J27" s="20"/>
      <c r="K27" s="5" t="s">
        <v>42</v>
      </c>
    </row>
    <row r="28" spans="1:11" s="1" customFormat="1" ht="27.75" customHeight="1">
      <c r="A28" s="35">
        <v>2</v>
      </c>
      <c r="B28" s="36" t="s">
        <v>80</v>
      </c>
      <c r="C28" s="37" t="s">
        <v>82</v>
      </c>
      <c r="D28" s="5" t="s">
        <v>15</v>
      </c>
      <c r="E28" s="20"/>
      <c r="F28" s="24">
        <v>340.8</v>
      </c>
      <c r="G28" s="33"/>
      <c r="H28" s="24">
        <v>340.8</v>
      </c>
      <c r="I28" s="20"/>
      <c r="J28" s="20"/>
      <c r="K28" s="5" t="s">
        <v>42</v>
      </c>
    </row>
    <row r="29" spans="1:11" ht="30" customHeight="1">
      <c r="A29" s="43" t="s">
        <v>43</v>
      </c>
      <c r="B29" s="44"/>
      <c r="C29" s="30" t="s">
        <v>52</v>
      </c>
      <c r="D29" s="8" t="s">
        <v>15</v>
      </c>
      <c r="E29" s="8"/>
      <c r="F29" s="13">
        <f>SUM(G29:J29)</f>
        <v>88</v>
      </c>
      <c r="G29" s="8"/>
      <c r="H29" s="8"/>
      <c r="I29" s="8"/>
      <c r="J29" s="8">
        <v>88</v>
      </c>
      <c r="K29" s="5" t="s">
        <v>42</v>
      </c>
    </row>
    <row r="30" spans="1:11" ht="19.5" customHeight="1">
      <c r="A30" s="43" t="s">
        <v>72</v>
      </c>
      <c r="B30" s="44"/>
      <c r="C30" s="8"/>
      <c r="D30" s="8"/>
      <c r="E30" s="8"/>
      <c r="F30" s="8">
        <f>SUM(F31:F32)</f>
        <v>100</v>
      </c>
      <c r="G30" s="8">
        <f>SUM(G31:G32)</f>
        <v>0</v>
      </c>
      <c r="H30" s="8">
        <f>SUM(H31:H32)</f>
        <v>100</v>
      </c>
      <c r="I30" s="8">
        <f>SUM(I31:I32)</f>
        <v>0</v>
      </c>
      <c r="J30" s="8">
        <f>SUM(J31:J32)</f>
        <v>0</v>
      </c>
      <c r="K30" s="5"/>
    </row>
    <row r="31" spans="1:11" ht="22.5">
      <c r="A31" s="11">
        <v>1</v>
      </c>
      <c r="B31" s="5" t="s">
        <v>75</v>
      </c>
      <c r="C31" s="18" t="s">
        <v>44</v>
      </c>
      <c r="D31" s="5" t="s">
        <v>31</v>
      </c>
      <c r="E31" s="5" t="s">
        <v>45</v>
      </c>
      <c r="F31" s="13">
        <v>50</v>
      </c>
      <c r="G31" s="5"/>
      <c r="H31" s="5">
        <v>50</v>
      </c>
      <c r="I31" s="5"/>
      <c r="J31" s="5"/>
      <c r="K31" s="5" t="s">
        <v>31</v>
      </c>
    </row>
    <row r="32" spans="1:11" ht="22.5">
      <c r="A32" s="11">
        <v>3</v>
      </c>
      <c r="B32" s="5" t="s">
        <v>74</v>
      </c>
      <c r="C32" s="18" t="s">
        <v>73</v>
      </c>
      <c r="D32" s="5" t="s">
        <v>46</v>
      </c>
      <c r="E32" s="5" t="s">
        <v>47</v>
      </c>
      <c r="F32" s="13">
        <v>50</v>
      </c>
      <c r="G32" s="5"/>
      <c r="H32" s="5">
        <v>50</v>
      </c>
      <c r="I32" s="5"/>
      <c r="J32" s="5"/>
      <c r="K32" s="5" t="s">
        <v>46</v>
      </c>
    </row>
  </sheetData>
  <sheetProtection/>
  <mergeCells count="16">
    <mergeCell ref="A24:B24"/>
    <mergeCell ref="A25:B25"/>
    <mergeCell ref="A2:K2"/>
    <mergeCell ref="D3:E3"/>
    <mergeCell ref="F3:J3"/>
    <mergeCell ref="K3:K4"/>
    <mergeCell ref="A26:B26"/>
    <mergeCell ref="A29:B29"/>
    <mergeCell ref="A30:B30"/>
    <mergeCell ref="C3:C4"/>
    <mergeCell ref="A3:A4"/>
    <mergeCell ref="B3:B4"/>
    <mergeCell ref="A5:E5"/>
    <mergeCell ref="A6:E6"/>
    <mergeCell ref="A22:E22"/>
    <mergeCell ref="A23:B23"/>
  </mergeCells>
  <printOptions/>
  <pageMargins left="0.3937007874015748" right="0.4330708661417323" top="0.6299212598425197" bottom="0.8267716535433072" header="0.2362204724409449" footer="0.5511811023622047"/>
  <pageSetup horizontalDpi="600" verticalDpi="600" orientation="portrait" paperSize="9" scale="70" r:id="rId1"/>
  <headerFooter scaleWithDoc="0" alignWithMargins="0">
    <oddFooter>&amp;C&amp;P</oddFooter>
  </headerFooter>
  <ignoredErrors>
    <ignoredError sqref="F15" formula="1"/>
    <ignoredError sqref="G15 H15:J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5.50390625" style="0" customWidth="1"/>
    <col min="2" max="2" width="17.75390625" style="0" customWidth="1"/>
    <col min="3" max="3" width="14.375" style="0" customWidth="1"/>
    <col min="4" max="4" width="12.125" style="0" customWidth="1"/>
    <col min="5" max="5" width="6.625" style="0" customWidth="1"/>
    <col min="6" max="6" width="10.625" style="0" customWidth="1"/>
    <col min="7" max="7" width="9.50390625" style="0" customWidth="1"/>
    <col min="8" max="9" width="9.00390625" style="0" customWidth="1"/>
    <col min="10" max="10" width="8.875" style="0" customWidth="1"/>
    <col min="11" max="11" width="7.50390625" style="0" customWidth="1"/>
  </cols>
  <sheetData>
    <row r="1" ht="33" customHeight="1">
      <c r="B1" t="s">
        <v>88</v>
      </c>
    </row>
    <row r="2" spans="1:11" ht="34.5" customHeight="1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.75" customHeight="1">
      <c r="A3" s="47" t="s">
        <v>0</v>
      </c>
      <c r="B3" s="47" t="s">
        <v>1</v>
      </c>
      <c r="C3" s="45" t="s">
        <v>86</v>
      </c>
      <c r="D3" s="47" t="s">
        <v>2</v>
      </c>
      <c r="E3" s="47"/>
      <c r="F3" s="47" t="s">
        <v>3</v>
      </c>
      <c r="G3" s="47"/>
      <c r="H3" s="47"/>
      <c r="I3" s="47"/>
      <c r="J3" s="47"/>
      <c r="K3" s="47" t="s">
        <v>4</v>
      </c>
    </row>
    <row r="4" spans="1:11" ht="27" customHeight="1">
      <c r="A4" s="47"/>
      <c r="B4" s="47"/>
      <c r="C4" s="46"/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47"/>
    </row>
    <row r="5" spans="1:11" ht="19.5" customHeight="1">
      <c r="A5" s="48" t="s">
        <v>12</v>
      </c>
      <c r="B5" s="48"/>
      <c r="C5" s="48"/>
      <c r="D5" s="48"/>
      <c r="E5" s="48"/>
      <c r="F5" s="4">
        <f>F6+F18</f>
        <v>35300</v>
      </c>
      <c r="G5" s="4">
        <f>G6+G18</f>
        <v>16380</v>
      </c>
      <c r="H5" s="4">
        <f>H6+H18</f>
        <v>7215.17</v>
      </c>
      <c r="I5" s="4">
        <f>I6+I18</f>
        <v>2300</v>
      </c>
      <c r="J5" s="4">
        <f>J6+J18</f>
        <v>9404.83</v>
      </c>
      <c r="K5" s="4"/>
    </row>
    <row r="6" spans="1:11" ht="18" customHeight="1">
      <c r="A6" s="49" t="s">
        <v>13</v>
      </c>
      <c r="B6" s="49"/>
      <c r="C6" s="49"/>
      <c r="D6" s="49"/>
      <c r="E6" s="49"/>
      <c r="F6" s="4">
        <f>F7+F11+F14+F15</f>
        <v>20356.83</v>
      </c>
      <c r="G6" s="4">
        <f>G7+G11+G14+G15</f>
        <v>2380</v>
      </c>
      <c r="H6" s="4">
        <f>H7+H11+H14+H15</f>
        <v>6360</v>
      </c>
      <c r="I6" s="4">
        <f>I7+I11+I14+I15</f>
        <v>2300</v>
      </c>
      <c r="J6" s="4">
        <f>J7+J11+J14+J15</f>
        <v>9316.83</v>
      </c>
      <c r="K6" s="22"/>
    </row>
    <row r="7" spans="1:11" ht="28.5" customHeight="1">
      <c r="A7" s="5"/>
      <c r="B7" s="6" t="s">
        <v>14</v>
      </c>
      <c r="C7" s="6"/>
      <c r="D7" s="31" t="s">
        <v>60</v>
      </c>
      <c r="E7" s="6"/>
      <c r="F7" s="7">
        <f>SUM(G7:J7)</f>
        <v>13925.26</v>
      </c>
      <c r="G7" s="7">
        <v>1000</v>
      </c>
      <c r="H7" s="7">
        <v>4360</v>
      </c>
      <c r="I7" s="7">
        <v>2300</v>
      </c>
      <c r="J7" s="7">
        <v>6265.26</v>
      </c>
      <c r="K7" s="5"/>
    </row>
    <row r="8" spans="1:11" ht="39" customHeight="1">
      <c r="A8" s="5">
        <v>1</v>
      </c>
      <c r="B8" s="8" t="s">
        <v>53</v>
      </c>
      <c r="C8" s="5" t="s">
        <v>87</v>
      </c>
      <c r="D8" s="31" t="s">
        <v>60</v>
      </c>
      <c r="E8" s="6"/>
      <c r="F8" s="9">
        <v>12000</v>
      </c>
      <c r="G8" s="7">
        <v>1000</v>
      </c>
      <c r="H8" s="7">
        <v>4205</v>
      </c>
      <c r="I8" s="7">
        <v>2000</v>
      </c>
      <c r="J8" s="7">
        <v>4795</v>
      </c>
      <c r="K8" s="29" t="s">
        <v>61</v>
      </c>
    </row>
    <row r="9" spans="1:11" ht="27" customHeight="1">
      <c r="A9" s="5">
        <v>2</v>
      </c>
      <c r="B9" s="8" t="s">
        <v>21</v>
      </c>
      <c r="C9" s="9" t="s">
        <v>22</v>
      </c>
      <c r="D9" s="8" t="s">
        <v>15</v>
      </c>
      <c r="E9" s="6"/>
      <c r="F9" s="9">
        <f>SUM(G9:J9)</f>
        <v>1747.37</v>
      </c>
      <c r="G9" s="9"/>
      <c r="H9" s="8">
        <v>155</v>
      </c>
      <c r="I9" s="8">
        <v>300</v>
      </c>
      <c r="J9" s="9">
        <v>1292.37</v>
      </c>
      <c r="K9" s="8" t="s">
        <v>16</v>
      </c>
    </row>
    <row r="10" spans="1:11" ht="27" customHeight="1">
      <c r="A10" s="5">
        <v>3</v>
      </c>
      <c r="B10" s="8" t="s">
        <v>76</v>
      </c>
      <c r="C10" s="9" t="s">
        <v>78</v>
      </c>
      <c r="D10" s="8" t="s">
        <v>77</v>
      </c>
      <c r="E10" s="8"/>
      <c r="F10" s="9">
        <f>SUM(G10:J10)</f>
        <v>177.89</v>
      </c>
      <c r="G10" s="9"/>
      <c r="H10" s="8"/>
      <c r="I10" s="8"/>
      <c r="J10" s="9">
        <v>177.89</v>
      </c>
      <c r="K10" s="8" t="s">
        <v>16</v>
      </c>
    </row>
    <row r="11" spans="1:11" ht="19.5" customHeight="1">
      <c r="A11" s="5"/>
      <c r="B11" s="6" t="s">
        <v>23</v>
      </c>
      <c r="C11" s="5"/>
      <c r="D11" s="5"/>
      <c r="E11" s="5"/>
      <c r="F11" s="4">
        <f>SUM(F12:F13)</f>
        <v>3280</v>
      </c>
      <c r="G11" s="4">
        <f>SUM(G12:G13)</f>
        <v>1380</v>
      </c>
      <c r="H11" s="4">
        <f>SUM(H12:H13)</f>
        <v>1900</v>
      </c>
      <c r="I11" s="4">
        <f>SUM(I12:I13)</f>
        <v>0</v>
      </c>
      <c r="J11" s="4">
        <f>SUM(J12:J13)</f>
        <v>0</v>
      </c>
      <c r="K11" s="5"/>
    </row>
    <row r="12" spans="1:11" ht="43.5" customHeight="1">
      <c r="A12" s="11">
        <v>1</v>
      </c>
      <c r="B12" s="32" t="s">
        <v>24</v>
      </c>
      <c r="C12" s="32" t="s">
        <v>51</v>
      </c>
      <c r="D12" s="5" t="s">
        <v>60</v>
      </c>
      <c r="E12" s="5"/>
      <c r="F12" s="13">
        <f>SUM(G12:J12)</f>
        <v>1380</v>
      </c>
      <c r="G12" s="14">
        <v>1380</v>
      </c>
      <c r="H12" s="38"/>
      <c r="I12" s="38"/>
      <c r="J12" s="38"/>
      <c r="K12" s="14" t="s">
        <v>25</v>
      </c>
    </row>
    <row r="13" spans="1:11" ht="59.25" customHeight="1">
      <c r="A13" s="11">
        <v>2</v>
      </c>
      <c r="B13" s="27" t="s">
        <v>26</v>
      </c>
      <c r="C13" s="27" t="s">
        <v>64</v>
      </c>
      <c r="D13" s="5" t="s">
        <v>67</v>
      </c>
      <c r="E13" s="5" t="s">
        <v>68</v>
      </c>
      <c r="F13" s="13">
        <f>SUM(G13:J13)</f>
        <v>1900</v>
      </c>
      <c r="G13" s="14"/>
      <c r="H13" s="38">
        <v>1900</v>
      </c>
      <c r="I13" s="38"/>
      <c r="J13" s="38"/>
      <c r="K13" s="14" t="s">
        <v>25</v>
      </c>
    </row>
    <row r="14" spans="1:11" ht="34.5" customHeight="1">
      <c r="A14" s="5"/>
      <c r="B14" s="6" t="s">
        <v>27</v>
      </c>
      <c r="C14" s="39" t="s">
        <v>83</v>
      </c>
      <c r="D14" s="5" t="s">
        <v>15</v>
      </c>
      <c r="E14" s="5"/>
      <c r="F14" s="28">
        <f>SUM(G14:J14)</f>
        <v>3051.57</v>
      </c>
      <c r="G14" s="4">
        <v>0</v>
      </c>
      <c r="H14" s="4">
        <v>0</v>
      </c>
      <c r="I14" s="4">
        <v>0</v>
      </c>
      <c r="J14" s="4">
        <v>3051.57</v>
      </c>
      <c r="K14" s="5" t="s">
        <v>28</v>
      </c>
    </row>
    <row r="15" spans="1:11" ht="22.5">
      <c r="A15" s="11"/>
      <c r="B15" s="16" t="s">
        <v>62</v>
      </c>
      <c r="C15" s="17"/>
      <c r="D15" s="17"/>
      <c r="E15" s="17"/>
      <c r="F15" s="28">
        <f>SUM(G15:J15)</f>
        <v>100</v>
      </c>
      <c r="G15" s="4">
        <f>SUM(G16:G17)</f>
        <v>0</v>
      </c>
      <c r="H15" s="4">
        <f>SUM(H16:H17)</f>
        <v>100</v>
      </c>
      <c r="I15" s="4">
        <f>SUM(I16:I17)</f>
        <v>0</v>
      </c>
      <c r="J15" s="4">
        <f>SUM(J16:J17)</f>
        <v>0</v>
      </c>
      <c r="K15" s="5"/>
    </row>
    <row r="16" spans="1:11" ht="22.5">
      <c r="A16" s="11">
        <v>1</v>
      </c>
      <c r="B16" s="5" t="s">
        <v>29</v>
      </c>
      <c r="C16" s="18" t="s">
        <v>30</v>
      </c>
      <c r="D16" s="5" t="s">
        <v>31</v>
      </c>
      <c r="E16" s="5" t="s">
        <v>32</v>
      </c>
      <c r="F16" s="13">
        <v>50</v>
      </c>
      <c r="G16" s="5"/>
      <c r="H16" s="5">
        <v>50</v>
      </c>
      <c r="I16" s="5"/>
      <c r="J16" s="5"/>
      <c r="K16" s="5" t="s">
        <v>31</v>
      </c>
    </row>
    <row r="17" spans="1:11" ht="22.5">
      <c r="A17" s="11">
        <v>2</v>
      </c>
      <c r="B17" s="40" t="s">
        <v>84</v>
      </c>
      <c r="C17" s="18" t="s">
        <v>30</v>
      </c>
      <c r="D17" s="8" t="s">
        <v>33</v>
      </c>
      <c r="E17" s="8" t="s">
        <v>34</v>
      </c>
      <c r="F17" s="13">
        <v>50</v>
      </c>
      <c r="G17" s="8"/>
      <c r="H17" s="8">
        <v>50</v>
      </c>
      <c r="I17" s="8"/>
      <c r="J17" s="8"/>
      <c r="K17" s="8" t="s">
        <v>33</v>
      </c>
    </row>
    <row r="18" spans="1:11" ht="21" customHeight="1">
      <c r="A18" s="49" t="s">
        <v>35</v>
      </c>
      <c r="B18" s="49"/>
      <c r="C18" s="49"/>
      <c r="D18" s="49"/>
      <c r="E18" s="49"/>
      <c r="F18" s="4">
        <f>F19+F20+F21+F22+F25+F26</f>
        <v>14943.17</v>
      </c>
      <c r="G18" s="4">
        <f>G19+G20+G21+G22+G25+G26</f>
        <v>14000</v>
      </c>
      <c r="H18" s="4">
        <f>H19+H20+H21+H22+H25+H26</f>
        <v>855.17</v>
      </c>
      <c r="I18" s="4">
        <f>I19+I20+I21+I22+I25+I26</f>
        <v>0</v>
      </c>
      <c r="J18" s="4">
        <f>J19+J20+J21+J22+J25+J26</f>
        <v>88</v>
      </c>
      <c r="K18" s="23"/>
    </row>
    <row r="19" spans="1:11" ht="31.5" customHeight="1">
      <c r="A19" s="43" t="s">
        <v>36</v>
      </c>
      <c r="B19" s="44"/>
      <c r="C19" s="32" t="s">
        <v>65</v>
      </c>
      <c r="D19" s="34" t="s">
        <v>60</v>
      </c>
      <c r="E19" s="34" t="s">
        <v>69</v>
      </c>
      <c r="F19" s="4">
        <f>SUM(G19:J19)</f>
        <v>12905</v>
      </c>
      <c r="G19" s="8">
        <v>12905</v>
      </c>
      <c r="H19" s="8"/>
      <c r="I19" s="8"/>
      <c r="J19" s="8"/>
      <c r="K19" s="5" t="s">
        <v>37</v>
      </c>
    </row>
    <row r="20" spans="1:11" ht="50.25" customHeight="1">
      <c r="A20" s="43" t="s">
        <v>38</v>
      </c>
      <c r="B20" s="44"/>
      <c r="C20" s="8" t="s">
        <v>39</v>
      </c>
      <c r="D20" s="8" t="s">
        <v>15</v>
      </c>
      <c r="E20" s="8"/>
      <c r="F20" s="4">
        <f>SUM(G20:J20)</f>
        <v>243.77</v>
      </c>
      <c r="G20" s="8"/>
      <c r="H20" s="8">
        <v>243.77</v>
      </c>
      <c r="I20" s="8"/>
      <c r="J20" s="8"/>
      <c r="K20" s="5" t="s">
        <v>40</v>
      </c>
    </row>
    <row r="21" spans="1:11" s="1" customFormat="1" ht="31.5" customHeight="1">
      <c r="A21" s="50" t="s">
        <v>70</v>
      </c>
      <c r="B21" s="51"/>
      <c r="C21" s="8"/>
      <c r="D21" s="8"/>
      <c r="E21" s="8"/>
      <c r="F21" s="4">
        <v>1095</v>
      </c>
      <c r="G21" s="4">
        <v>1095</v>
      </c>
      <c r="H21" s="4"/>
      <c r="I21" s="4"/>
      <c r="J21" s="4"/>
      <c r="K21" s="8" t="s">
        <v>71</v>
      </c>
    </row>
    <row r="22" spans="1:11" s="1" customFormat="1" ht="43.5" customHeight="1">
      <c r="A22" s="41" t="s">
        <v>41</v>
      </c>
      <c r="B22" s="42"/>
      <c r="C22" s="37" t="s">
        <v>63</v>
      </c>
      <c r="D22" s="5" t="s">
        <v>15</v>
      </c>
      <c r="E22" s="20"/>
      <c r="F22" s="13">
        <f>SUM(G22:J22)</f>
        <v>511.4</v>
      </c>
      <c r="G22" s="38"/>
      <c r="H22" s="24">
        <v>511.4</v>
      </c>
      <c r="I22" s="20"/>
      <c r="J22" s="20"/>
      <c r="K22" s="5" t="s">
        <v>42</v>
      </c>
    </row>
    <row r="23" spans="1:11" s="1" customFormat="1" ht="27.75" customHeight="1">
      <c r="A23" s="35">
        <v>1</v>
      </c>
      <c r="B23" s="36" t="s">
        <v>79</v>
      </c>
      <c r="C23" s="37" t="s">
        <v>81</v>
      </c>
      <c r="D23" s="5" t="s">
        <v>15</v>
      </c>
      <c r="E23" s="20"/>
      <c r="F23" s="24">
        <v>170.6</v>
      </c>
      <c r="G23" s="38"/>
      <c r="H23" s="24">
        <v>170.6</v>
      </c>
      <c r="I23" s="20"/>
      <c r="J23" s="20"/>
      <c r="K23" s="5" t="s">
        <v>42</v>
      </c>
    </row>
    <row r="24" spans="1:11" s="1" customFormat="1" ht="27.75" customHeight="1">
      <c r="A24" s="35">
        <v>2</v>
      </c>
      <c r="B24" s="36" t="s">
        <v>80</v>
      </c>
      <c r="C24" s="37" t="s">
        <v>82</v>
      </c>
      <c r="D24" s="5" t="s">
        <v>15</v>
      </c>
      <c r="E24" s="20"/>
      <c r="F24" s="24">
        <v>340.8</v>
      </c>
      <c r="G24" s="38"/>
      <c r="H24" s="24">
        <v>340.8</v>
      </c>
      <c r="I24" s="20"/>
      <c r="J24" s="20"/>
      <c r="K24" s="5" t="s">
        <v>42</v>
      </c>
    </row>
    <row r="25" spans="1:11" ht="30" customHeight="1">
      <c r="A25" s="43" t="s">
        <v>43</v>
      </c>
      <c r="B25" s="44"/>
      <c r="C25" s="30" t="s">
        <v>52</v>
      </c>
      <c r="D25" s="8" t="s">
        <v>15</v>
      </c>
      <c r="E25" s="8"/>
      <c r="F25" s="13">
        <f>SUM(G25:J25)</f>
        <v>88</v>
      </c>
      <c r="G25" s="8"/>
      <c r="H25" s="8"/>
      <c r="I25" s="8"/>
      <c r="J25" s="8">
        <v>88</v>
      </c>
      <c r="K25" s="5" t="s">
        <v>42</v>
      </c>
    </row>
    <row r="26" spans="1:11" ht="19.5" customHeight="1">
      <c r="A26" s="43" t="s">
        <v>72</v>
      </c>
      <c r="B26" s="44"/>
      <c r="C26" s="8"/>
      <c r="D26" s="8"/>
      <c r="E26" s="8"/>
      <c r="F26" s="8">
        <f>SUM(F27:F28)</f>
        <v>100</v>
      </c>
      <c r="G26" s="8">
        <f>SUM(G27:G28)</f>
        <v>0</v>
      </c>
      <c r="H26" s="8">
        <f>SUM(H27:H28)</f>
        <v>100</v>
      </c>
      <c r="I26" s="8">
        <f>SUM(I27:I28)</f>
        <v>0</v>
      </c>
      <c r="J26" s="8">
        <f>SUM(J27:J28)</f>
        <v>0</v>
      </c>
      <c r="K26" s="5"/>
    </row>
    <row r="27" spans="1:11" ht="22.5">
      <c r="A27" s="11">
        <v>1</v>
      </c>
      <c r="B27" s="5" t="s">
        <v>75</v>
      </c>
      <c r="C27" s="18" t="s">
        <v>44</v>
      </c>
      <c r="D27" s="5" t="s">
        <v>31</v>
      </c>
      <c r="E27" s="5" t="s">
        <v>45</v>
      </c>
      <c r="F27" s="13">
        <v>50</v>
      </c>
      <c r="G27" s="5"/>
      <c r="H27" s="5">
        <v>50</v>
      </c>
      <c r="I27" s="5"/>
      <c r="J27" s="5"/>
      <c r="K27" s="5" t="s">
        <v>31</v>
      </c>
    </row>
    <row r="28" spans="1:11" ht="22.5">
      <c r="A28" s="11">
        <v>3</v>
      </c>
      <c r="B28" s="5" t="s">
        <v>74</v>
      </c>
      <c r="C28" s="18" t="s">
        <v>73</v>
      </c>
      <c r="D28" s="5" t="s">
        <v>46</v>
      </c>
      <c r="E28" s="5" t="s">
        <v>47</v>
      </c>
      <c r="F28" s="13">
        <v>50</v>
      </c>
      <c r="G28" s="5"/>
      <c r="H28" s="5">
        <v>50</v>
      </c>
      <c r="I28" s="5"/>
      <c r="J28" s="5"/>
      <c r="K28" s="5" t="s">
        <v>46</v>
      </c>
    </row>
  </sheetData>
  <sheetProtection/>
  <mergeCells count="16">
    <mergeCell ref="A2:K2"/>
    <mergeCell ref="A3:A4"/>
    <mergeCell ref="B3:B4"/>
    <mergeCell ref="C3:C4"/>
    <mergeCell ref="D3:E3"/>
    <mergeCell ref="F3:J3"/>
    <mergeCell ref="K3:K4"/>
    <mergeCell ref="A22:B22"/>
    <mergeCell ref="A25:B25"/>
    <mergeCell ref="A26:B26"/>
    <mergeCell ref="A5:E5"/>
    <mergeCell ref="A6:E6"/>
    <mergeCell ref="A18:E18"/>
    <mergeCell ref="A19:B19"/>
    <mergeCell ref="A20:B20"/>
    <mergeCell ref="A21:B21"/>
  </mergeCells>
  <printOptions/>
  <pageMargins left="0.3937007874015748" right="0.4330708661417323" top="0.6299212598425197" bottom="0.8267716535433072" header="0.2362204724409449" footer="0.5511811023622047"/>
  <pageSetup horizontalDpi="600" verticalDpi="600" orientation="landscape" paperSize="9" scale="7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2019-11-27T06:17:41Z</cp:lastPrinted>
  <dcterms:created xsi:type="dcterms:W3CDTF">2017-11-30T01:19:38Z</dcterms:created>
  <dcterms:modified xsi:type="dcterms:W3CDTF">2019-11-27T06:23:04Z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